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Users\pavel.kubinek\Dropbox\doky\zakazky\2024 - Elektro 315,316\Příloha č. 3 - PD + položkový rozpočet\"/>
    </mc:Choice>
  </mc:AlternateContent>
  <xr:revisionPtr revIDLastSave="0" documentId="13_ncr:1_{F615DE8E-66FA-40EF-884E-76FFEEBCC69B}" xr6:coauthVersionLast="36" xr6:coauthVersionMax="47" xr10:uidLastSave="{00000000-0000-0000-0000-000000000000}"/>
  <bookViews>
    <workbookView xWindow="57480" yWindow="16080" windowWidth="29040" windowHeight="15720" xr2:uid="{00000000-000D-0000-FFFF-FFFF00000000}"/>
  </bookViews>
  <sheets>
    <sheet name="01_Souhrnný rozpočet " sheetId="4" r:id="rId1"/>
    <sheet name="02_Silnoproud_Souhrnný kusovní" sheetId="3" r:id="rId2"/>
  </sheets>
  <definedNames>
    <definedName name="_xlnm._FilterDatabase" localSheetId="0" hidden="1">'01_Souhrnný rozpočet '!$A$16:$K$38</definedName>
  </definedNames>
  <calcPr calcId="191029"/>
</workbook>
</file>

<file path=xl/calcChain.xml><?xml version="1.0" encoding="utf-8"?>
<calcChain xmlns="http://schemas.openxmlformats.org/spreadsheetml/2006/main">
  <c r="J20" i="4" l="1"/>
  <c r="J21" i="4"/>
  <c r="J22" i="4"/>
  <c r="J24" i="4"/>
  <c r="J25" i="4"/>
  <c r="J26" i="4"/>
  <c r="J27" i="4"/>
  <c r="J28" i="4"/>
  <c r="J29" i="4"/>
  <c r="J30" i="4"/>
  <c r="J31" i="4"/>
  <c r="J32" i="4"/>
  <c r="J33" i="4"/>
  <c r="J34" i="4"/>
  <c r="H24" i="4"/>
  <c r="H25" i="4"/>
  <c r="H26" i="4"/>
  <c r="H27" i="4"/>
  <c r="H28" i="4"/>
  <c r="H29" i="4"/>
  <c r="H30" i="4"/>
  <c r="H31" i="4"/>
  <c r="H32" i="4"/>
  <c r="H33" i="4"/>
  <c r="H34" i="4"/>
  <c r="H22" i="4"/>
  <c r="H21" i="4"/>
  <c r="H20" i="4"/>
  <c r="J19" i="4"/>
  <c r="H19" i="4"/>
  <c r="J18" i="4"/>
  <c r="H18" i="4"/>
  <c r="J17" i="4"/>
  <c r="H17" i="4"/>
  <c r="J43" i="3"/>
  <c r="H43" i="3"/>
  <c r="J42" i="3"/>
  <c r="H42" i="3"/>
  <c r="J41" i="3"/>
  <c r="H41" i="3"/>
  <c r="J40" i="3"/>
  <c r="H40" i="3"/>
  <c r="J39" i="3"/>
  <c r="H39" i="3"/>
  <c r="J38" i="3"/>
  <c r="H38" i="3"/>
  <c r="J37" i="3"/>
  <c r="H37" i="3"/>
  <c r="J36" i="3"/>
  <c r="H36" i="3"/>
  <c r="J35" i="3"/>
  <c r="H35" i="3"/>
  <c r="J34" i="3"/>
  <c r="H34" i="3"/>
  <c r="J33" i="3"/>
  <c r="H33" i="3"/>
  <c r="J32" i="3"/>
  <c r="H32" i="3"/>
  <c r="J31" i="3"/>
  <c r="H31" i="3"/>
  <c r="J30" i="3"/>
  <c r="H30" i="3"/>
  <c r="J29" i="3"/>
  <c r="H29" i="3"/>
  <c r="J28" i="3"/>
  <c r="H28" i="3"/>
  <c r="J27" i="3"/>
  <c r="H27" i="3"/>
  <c r="J26" i="3"/>
  <c r="H26" i="3"/>
  <c r="J25" i="3"/>
  <c r="H25" i="3"/>
  <c r="J24" i="3"/>
  <c r="H24" i="3"/>
  <c r="J23" i="3"/>
  <c r="H23" i="3"/>
  <c r="J22" i="3"/>
  <c r="H22" i="3"/>
  <c r="J21" i="3"/>
  <c r="H21" i="3"/>
  <c r="J20" i="3"/>
  <c r="H20" i="3"/>
  <c r="J19" i="3"/>
  <c r="H19" i="3"/>
  <c r="J18" i="3"/>
  <c r="H18" i="3"/>
  <c r="J17" i="3"/>
  <c r="H17" i="3"/>
  <c r="J16" i="3"/>
  <c r="H16" i="3"/>
  <c r="J15" i="3"/>
  <c r="H15" i="3"/>
  <c r="J14" i="3"/>
  <c r="H14" i="3"/>
  <c r="J13" i="3"/>
  <c r="H13" i="3"/>
  <c r="J12" i="3"/>
  <c r="H12" i="3"/>
  <c r="J11" i="3"/>
  <c r="H11" i="3"/>
  <c r="J10" i="3"/>
  <c r="H10" i="3"/>
  <c r="J9" i="3"/>
  <c r="H9" i="3"/>
  <c r="J8" i="3"/>
  <c r="H8" i="3"/>
  <c r="J7" i="3"/>
  <c r="H7" i="3"/>
  <c r="J6" i="3"/>
  <c r="H6" i="3"/>
  <c r="J5" i="3"/>
  <c r="H5" i="3"/>
  <c r="J4" i="3"/>
  <c r="H4" i="3"/>
  <c r="H44" i="3" l="1"/>
  <c r="G23" i="4" s="1"/>
  <c r="H23" i="4" s="1"/>
  <c r="J44" i="3"/>
  <c r="I23" i="4" s="1"/>
  <c r="J23" i="4" s="1"/>
  <c r="H37" i="4" l="1"/>
  <c r="J37" i="4"/>
  <c r="J40" i="4" l="1"/>
</calcChain>
</file>

<file path=xl/sharedStrings.xml><?xml version="1.0" encoding="utf-8"?>
<sst xmlns="http://schemas.openxmlformats.org/spreadsheetml/2006/main" count="262" uniqueCount="172">
  <si>
    <t>Název položky</t>
  </si>
  <si>
    <t>MJ</t>
  </si>
  <si>
    <t>ks</t>
  </si>
  <si>
    <t>kč/mont</t>
  </si>
  <si>
    <t>celk/mont</t>
  </si>
  <si>
    <t>m</t>
  </si>
  <si>
    <t>spoj.material,doprava,režie</t>
  </si>
  <si>
    <t>Datum</t>
  </si>
  <si>
    <t>Revize</t>
  </si>
  <si>
    <t>Poznámka</t>
  </si>
  <si>
    <t>CYA 6 ZŽ Vodič H07V-K 6</t>
  </si>
  <si>
    <t>Výrobce</t>
  </si>
  <si>
    <t>Počet</t>
  </si>
  <si>
    <t>Katalogové číslo</t>
  </si>
  <si>
    <t>Vodiž zemnící</t>
  </si>
  <si>
    <t>Kabel světla</t>
  </si>
  <si>
    <t>Kabel zásuvky</t>
  </si>
  <si>
    <t>Cena za práci</t>
  </si>
  <si>
    <t>Cena za materiál</t>
  </si>
  <si>
    <t>Revizní zpráva elektro</t>
  </si>
  <si>
    <t>cena ks</t>
  </si>
  <si>
    <t>celková cena</t>
  </si>
  <si>
    <t>Objekt</t>
  </si>
  <si>
    <t>Část</t>
  </si>
  <si>
    <t>elektroinstalace</t>
  </si>
  <si>
    <t>Rozpočet silnoproudé a slaboproudé rozvody</t>
  </si>
  <si>
    <t>Název zakázky</t>
  </si>
  <si>
    <t>Stupeň PD</t>
  </si>
  <si>
    <t>Investor</t>
  </si>
  <si>
    <t>Autor</t>
  </si>
  <si>
    <t>Aleš Stec</t>
  </si>
  <si>
    <t>číslo proejktu</t>
  </si>
  <si>
    <t>set</t>
  </si>
  <si>
    <t>Výrobní dokumentace 
a Dokumentace skutečného stavu</t>
  </si>
  <si>
    <t xml:space="preserve">Provedení měření slaboproudých rozvbodů, včetně protokolu   </t>
  </si>
  <si>
    <t xml:space="preserve">Zaškolení obsluhy a pořízení písemného dokladu o zaškolení   </t>
  </si>
  <si>
    <t xml:space="preserve">Zpracování fotodokumentace před, v průběhu a po dokončení stavby   </t>
  </si>
  <si>
    <t xml:space="preserve">Vybudování, provoz a likvidace zařízení staveniště   </t>
  </si>
  <si>
    <t>Kabel nouzová světla</t>
  </si>
  <si>
    <t>NOPOVIC®
1-CXKH-V/J 3x1,5</t>
  </si>
  <si>
    <t>Rekonstrukce objektu</t>
  </si>
  <si>
    <t>Orlová</t>
  </si>
  <si>
    <t>Orlová Masarykova třída 1313</t>
  </si>
  <si>
    <t>Kabel přívodní +R315, +R316</t>
  </si>
  <si>
    <t>NOPOVIC®
1-CXKH-V/J 5x6</t>
  </si>
  <si>
    <t>Cyky-J 3x1,5 - Eca</t>
  </si>
  <si>
    <t>Cyky-O 3x1,5- Eca</t>
  </si>
  <si>
    <t>Cyky 3cx2,5- Eca</t>
  </si>
  <si>
    <t>Typové číslo</t>
  </si>
  <si>
    <t>Množství</t>
  </si>
  <si>
    <t>Popis přístoje</t>
  </si>
  <si>
    <t>Cena za kus s DPH</t>
  </si>
  <si>
    <t>3558A-A651 B</t>
  </si>
  <si>
    <t>8</t>
  </si>
  <si>
    <t>Kryt vypínače</t>
  </si>
  <si>
    <t>Tango, Bílý</t>
  </si>
  <si>
    <t>3559-A06345</t>
  </si>
  <si>
    <t>Tělo spínač č.6</t>
  </si>
  <si>
    <t>In 10A bezšroubový</t>
  </si>
  <si>
    <t>3901A-B10 B</t>
  </si>
  <si>
    <t>Jednonásobný rámeček</t>
  </si>
  <si>
    <t>Tango,Bílý</t>
  </si>
  <si>
    <t>3901A-B30 B</t>
  </si>
  <si>
    <t>2</t>
  </si>
  <si>
    <t>Trojnásobný rámeček</t>
  </si>
  <si>
    <t>ZETOKA0613298-5</t>
  </si>
  <si>
    <t>32</t>
  </si>
  <si>
    <t>Izolační a nehořlavá podložka</t>
  </si>
  <si>
    <t>620x150x5mm</t>
  </si>
  <si>
    <t>OTL 50/1x2 žlutozelená</t>
  </si>
  <si>
    <t>Svorka OTL</t>
  </si>
  <si>
    <t>Průřez připojení 2x50, zelenožlutá</t>
  </si>
  <si>
    <t>AKA181250ELN</t>
  </si>
  <si>
    <t>1</t>
  </si>
  <si>
    <t>Podlahová lišta hliníková</t>
  </si>
  <si>
    <t>18x125 mm, přírodní elox</t>
  </si>
  <si>
    <t>BR652103DH9016</t>
  </si>
  <si>
    <t>Vnější roh flexibilní parapetního kanálu oceloplechového</t>
  </si>
  <si>
    <t>barva dopravní bílá, pro přístroje s čelní montáží, 210x66</t>
  </si>
  <si>
    <t>BR652104DH9016</t>
  </si>
  <si>
    <t>Vnitřní roh flexibilní parapetního kanálu oceloplechového</t>
  </si>
  <si>
    <t>BR652105DH9016</t>
  </si>
  <si>
    <t>Víko pro plochý roh parapetního kanálu oceloplechového</t>
  </si>
  <si>
    <t>BRS652101D9016</t>
  </si>
  <si>
    <t>30</t>
  </si>
  <si>
    <t>Parapetní kanál oceloplechový</t>
  </si>
  <si>
    <t>BRS652104D9016</t>
  </si>
  <si>
    <t>6</t>
  </si>
  <si>
    <t>Vnitřní roh parapetního kanálu oceloplechového</t>
  </si>
  <si>
    <t>BRS652105D9016</t>
  </si>
  <si>
    <t>Plochý roh parapetního kanálu oceloplechového</t>
  </si>
  <si>
    <t>BRS652109D</t>
  </si>
  <si>
    <t>Spojovací díl</t>
  </si>
  <si>
    <t>BRS08029016</t>
  </si>
  <si>
    <t>Víko parapetního kanálu oceloplechového</t>
  </si>
  <si>
    <t>GT4519016</t>
  </si>
  <si>
    <t>Rámeček 1násobný</t>
  </si>
  <si>
    <t>barva dopravní bílá pro přístroje 45 x 45 mm</t>
  </si>
  <si>
    <t>WXD100B</t>
  </si>
  <si>
    <t>26</t>
  </si>
  <si>
    <t>Kryt zasuvky</t>
  </si>
  <si>
    <t>WXF100</t>
  </si>
  <si>
    <t>Jednonásobná zásuvka</t>
  </si>
  <si>
    <t>bez krytu</t>
  </si>
  <si>
    <t>3.0X16_ZNCR</t>
  </si>
  <si>
    <t>Šroubky do elektroinstalčních krabic s půlkulatou hlavou 3x16 mm pro uchycení vypínačů a zásuvek</t>
  </si>
  <si>
    <t>1420_K50</t>
  </si>
  <si>
    <t>200</t>
  </si>
  <si>
    <t>Trubka PVC ohebná průměr 20 320N MONOFLEX světle šedá</t>
  </si>
  <si>
    <t>balení 50m</t>
  </si>
  <si>
    <t>EKD 80X40_HD</t>
  </si>
  <si>
    <t>24</t>
  </si>
  <si>
    <t>Kanál PVC 80x40 včetně víka</t>
  </si>
  <si>
    <t>bílá délka 2m</t>
  </si>
  <si>
    <t>KPR 68_KA</t>
  </si>
  <si>
    <t>Krabice KPR 68_KA</t>
  </si>
  <si>
    <t>Hluboká</t>
  </si>
  <si>
    <t>bez kabelu barva krémová</t>
  </si>
  <si>
    <t>5015073</t>
  </si>
  <si>
    <t>ekvipotenciální</t>
  </si>
  <si>
    <t>LTN-10C-1</t>
  </si>
  <si>
    <t>Jistič jednopólový</t>
  </si>
  <si>
    <t>In 10 A, charakteristika C, 1-pólový, Icn 10 kA</t>
  </si>
  <si>
    <t>LTN-16C-1</t>
  </si>
  <si>
    <t>In 16 A, charakteristika C, 1-pólový, Icn 10 kA</t>
  </si>
  <si>
    <t>LTN-25B-3</t>
  </si>
  <si>
    <t>Jistič třípólový</t>
  </si>
  <si>
    <t>In 25 A, charakteristika B, 3-pólový, Icn 10 kA</t>
  </si>
  <si>
    <t>MSN-32-3</t>
  </si>
  <si>
    <t>Vypínač třípólový, In 32 A</t>
  </si>
  <si>
    <t>Ue AC 230/400 V</t>
  </si>
  <si>
    <t>OLI-6B-1N-030A</t>
  </si>
  <si>
    <t>Proudový chránič s nadproudovou ochranou</t>
  </si>
  <si>
    <t>In 6A, charakteristika B, 2-pólový, Idn 30mA, Icn 10kA, typ A</t>
  </si>
  <si>
    <t>OLI-10B-1N-030A</t>
  </si>
  <si>
    <t>In 10A, charakteristika B, 2-pólový, Idn 30mA, Icn 10kA, typ A</t>
  </si>
  <si>
    <t>OLI-16B-1N-030A</t>
  </si>
  <si>
    <t>38</t>
  </si>
  <si>
    <t>In 16A, charakteristika B, 2-pólový, Idn 30mA, Icn 10kA, typ A</t>
  </si>
  <si>
    <t>PS-LT-1100</t>
  </si>
  <si>
    <t>1x zapínací kontakt, 1x rozpínací kontakt, pro LTE, LTN, LVN, MSO</t>
  </si>
  <si>
    <t>RZB-N-3S72</t>
  </si>
  <si>
    <t>Rozvodnicová skříň</t>
  </si>
  <si>
    <t>pro nástěnnou montáž, neprůhledné dveře, počet řad 3, počet modulů v řadě 24, krytí IP30, PE+N, barva RAL9003, materiál : ocel-plech</t>
  </si>
  <si>
    <t>SVC-350-4-MZ</t>
  </si>
  <si>
    <t>typ 2, Imax 40 kA, Uc AC 350 V, výměnné moduly, varistor</t>
  </si>
  <si>
    <t>Průchodka</t>
  </si>
  <si>
    <t>DG 9 gumová</t>
  </si>
  <si>
    <t>Cena celkem</t>
  </si>
  <si>
    <t>Práce celkem</t>
  </si>
  <si>
    <t>Práce</t>
  </si>
  <si>
    <t>Demontáže stávajícího elektrovybavení učebny včetně jeho ekologické likvidace</t>
  </si>
  <si>
    <t>ROXY 1200 D 4000 840 ROXY 1500 D 5500 840 FLEX - přisazené</t>
  </si>
  <si>
    <t>ROXY 1200 ASYM 2000 840 HFIX - přisazené</t>
  </si>
  <si>
    <t xml:space="preserve">Svítidlo přisazené </t>
  </si>
  <si>
    <t>barva bílá</t>
  </si>
  <si>
    <t>Svítidlo nouzové</t>
  </si>
  <si>
    <t>VOYAGER SOLID MS E3-S WH</t>
  </si>
  <si>
    <t>Přisazené LED, Pi 3,4W</t>
  </si>
  <si>
    <t>VOYAGER STAR MSC ANT E3 WH</t>
  </si>
  <si>
    <t>Přisazené LED, Pi 4W (protipanické)</t>
  </si>
  <si>
    <t>Celková cena s DPH</t>
  </si>
  <si>
    <t>LHD 40X40HF_HD</t>
  </si>
  <si>
    <t>Kanál PVC bezhalogenový 40x40 včetně víka</t>
  </si>
  <si>
    <t>ZásuvkaTrojnásobná s clonkami</t>
  </si>
  <si>
    <t xml:space="preserve"> KS-NZ3ZBK-BW</t>
  </si>
  <si>
    <t>cena celkem</t>
  </si>
  <si>
    <t>SILNORPOUD</t>
  </si>
  <si>
    <t>Vedlejší rozpočtové náklady</t>
  </si>
  <si>
    <t>Specifikace nateriálu Silnoproud</t>
  </si>
  <si>
    <t>záložka 02_Silnoproud_souhrnný kusovnk</t>
  </si>
  <si>
    <t>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</si>
</sst>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Kč-405]_-;\-* #,##0.00\ [$Kč-405]_-;_-* &quot;-&quot;??\ [$Kč-405]_-;_-@_-"/>
    <numFmt numFmtId="165" formatCode="_-* #,##0\ [$Kč-405]_-;\-* #,##0\ [$Kč-405]_-;_-* &quot;-&quot;??\ [$Kč-405]_-;_-@_-"/>
    <numFmt numFmtId="166" formatCode="#,##0.00\ &quot;Kč&quot;"/>
  </numFmts>
  <fonts count="12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2"/>
      <color rgb="FF222222"/>
      <name val="Arial"/>
      <family val="2"/>
      <charset val="238"/>
    </font>
    <font>
      <sz val="10"/>
      <name val="Arial"/>
    </font>
    <font>
      <b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7" fillId="0" borderId="0"/>
    <xf numFmtId="0" fontId="9" fillId="0" borderId="0"/>
    <xf numFmtId="0" fontId="2" fillId="0" borderId="3">
      <alignment horizontal="right" indent="1"/>
    </xf>
    <xf numFmtId="0" fontId="2" fillId="0" borderId="7">
      <alignment horizontal="right" indent="1"/>
    </xf>
    <xf numFmtId="0" fontId="2" fillId="0" borderId="7">
      <alignment horizontal="right" indent="1"/>
    </xf>
    <xf numFmtId="0" fontId="2" fillId="0" borderId="7">
      <alignment horizontal="right" indent="1"/>
    </xf>
    <xf numFmtId="0" fontId="2" fillId="0" borderId="7">
      <alignment horizontal="right" indent="1"/>
    </xf>
  </cellStyleXfs>
  <cellXfs count="83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7" xfId="0" applyBorder="1"/>
    <xf numFmtId="0" fontId="0" fillId="5" borderId="7" xfId="0" applyFill="1" applyBorder="1"/>
    <xf numFmtId="0" fontId="0" fillId="0" borderId="7" xfId="0" applyBorder="1" applyAlignment="1">
      <alignment wrapText="1"/>
    </xf>
    <xf numFmtId="0" fontId="0" fillId="0" borderId="4" xfId="0" applyBorder="1"/>
    <xf numFmtId="0" fontId="1" fillId="0" borderId="4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3" borderId="10" xfId="0" applyFill="1" applyBorder="1" applyAlignment="1">
      <alignment vertical="center" textRotation="90"/>
    </xf>
    <xf numFmtId="0" fontId="0" fillId="4" borderId="11" xfId="0" applyFill="1" applyBorder="1"/>
    <xf numFmtId="0" fontId="5" fillId="4" borderId="11" xfId="0" applyFont="1" applyFill="1" applyBorder="1"/>
    <xf numFmtId="0" fontId="1" fillId="0" borderId="13" xfId="0" applyFont="1" applyBorder="1"/>
    <xf numFmtId="0" fontId="0" fillId="6" borderId="10" xfId="0" applyFill="1" applyBorder="1" applyAlignment="1">
      <alignment horizontal="center" vertical="center" textRotation="90"/>
    </xf>
    <xf numFmtId="0" fontId="1" fillId="0" borderId="10" xfId="0" applyFont="1" applyBorder="1"/>
    <xf numFmtId="0" fontId="0" fillId="4" borderId="0" xfId="0" applyFill="1"/>
    <xf numFmtId="14" fontId="0" fillId="2" borderId="4" xfId="0" applyNumberFormat="1" applyFill="1" applyBorder="1" applyAlignment="1">
      <alignment horizontal="left"/>
    </xf>
    <xf numFmtId="0" fontId="0" fillId="3" borderId="0" xfId="0" applyFill="1"/>
    <xf numFmtId="0" fontId="6" fillId="4" borderId="0" xfId="0" applyFont="1" applyFill="1"/>
    <xf numFmtId="0" fontId="1" fillId="5" borderId="11" xfId="0" applyFont="1" applyFill="1" applyBorder="1"/>
    <xf numFmtId="0" fontId="1" fillId="5" borderId="12" xfId="0" applyFont="1" applyFill="1" applyBorder="1"/>
    <xf numFmtId="164" fontId="0" fillId="0" borderId="7" xfId="0" applyNumberFormat="1" applyBorder="1"/>
    <xf numFmtId="164" fontId="1" fillId="3" borderId="11" xfId="0" applyNumberFormat="1" applyFont="1" applyFill="1" applyBorder="1"/>
    <xf numFmtId="164" fontId="0" fillId="3" borderId="11" xfId="0" applyNumberFormat="1" applyFill="1" applyBorder="1"/>
    <xf numFmtId="164" fontId="1" fillId="0" borderId="0" xfId="0" applyNumberFormat="1" applyFont="1"/>
    <xf numFmtId="165" fontId="0" fillId="0" borderId="0" xfId="0" applyNumberFormat="1"/>
    <xf numFmtId="0" fontId="0" fillId="0" borderId="0" xfId="0" applyAlignment="1">
      <alignment horizontal="right"/>
    </xf>
    <xf numFmtId="165" fontId="1" fillId="0" borderId="0" xfId="0" applyNumberFormat="1" applyFont="1"/>
    <xf numFmtId="2" fontId="0" fillId="0" borderId="0" xfId="0" applyNumberFormat="1"/>
    <xf numFmtId="165" fontId="0" fillId="3" borderId="0" xfId="0" applyNumberFormat="1" applyFill="1"/>
    <xf numFmtId="0" fontId="4" fillId="2" borderId="1" xfId="0" applyFont="1" applyFill="1" applyBorder="1"/>
    <xf numFmtId="0" fontId="4" fillId="2" borderId="3" xfId="0" applyFont="1" applyFill="1" applyBorder="1"/>
    <xf numFmtId="0" fontId="0" fillId="2" borderId="4" xfId="0" applyFill="1" applyBorder="1" applyAlignment="1">
      <alignment horizontal="left"/>
    </xf>
    <xf numFmtId="0" fontId="4" fillId="2" borderId="5" xfId="0" applyFont="1" applyFill="1" applyBorder="1"/>
    <xf numFmtId="14" fontId="0" fillId="2" borderId="6" xfId="0" applyNumberFormat="1" applyFill="1" applyBorder="1" applyAlignment="1">
      <alignment horizontal="left"/>
    </xf>
    <xf numFmtId="0" fontId="4" fillId="2" borderId="8" xfId="0" applyFont="1" applyFill="1" applyBorder="1"/>
    <xf numFmtId="0" fontId="0" fillId="2" borderId="14" xfId="0" applyFill="1" applyBorder="1" applyAlignment="1">
      <alignment horizontal="left"/>
    </xf>
    <xf numFmtId="0" fontId="0" fillId="4" borderId="12" xfId="0" applyFill="1" applyBorder="1"/>
    <xf numFmtId="0" fontId="5" fillId="4" borderId="12" xfId="0" applyFont="1" applyFill="1" applyBorder="1"/>
    <xf numFmtId="0" fontId="0" fillId="5" borderId="7" xfId="0" applyFill="1" applyBorder="1" applyAlignment="1">
      <alignment wrapText="1"/>
    </xf>
    <xf numFmtId="0" fontId="0" fillId="7" borderId="9" xfId="0" applyFill="1" applyBorder="1" applyAlignment="1">
      <alignment horizontal="center" vertical="center" textRotation="90"/>
    </xf>
    <xf numFmtId="0" fontId="0" fillId="5" borderId="15" xfId="0" applyFill="1" applyBorder="1"/>
    <xf numFmtId="0" fontId="0" fillId="0" borderId="15" xfId="0" applyBorder="1" applyAlignment="1">
      <alignment wrapText="1"/>
    </xf>
    <xf numFmtId="0" fontId="0" fillId="0" borderId="15" xfId="0" applyBorder="1"/>
    <xf numFmtId="164" fontId="0" fillId="0" borderId="15" xfId="0" applyNumberFormat="1" applyBorder="1"/>
    <xf numFmtId="0" fontId="1" fillId="0" borderId="16" xfId="0" applyFont="1" applyBorder="1"/>
    <xf numFmtId="0" fontId="0" fillId="2" borderId="2" xfId="0" applyFill="1" applyBorder="1" applyAlignment="1">
      <alignment horizontal="left" wrapText="1"/>
    </xf>
    <xf numFmtId="0" fontId="8" fillId="0" borderId="0" xfId="0" applyFont="1"/>
    <xf numFmtId="0" fontId="0" fillId="2" borderId="4" xfId="0" applyFill="1" applyBorder="1" applyAlignment="1">
      <alignment horizontal="left" wrapText="1"/>
    </xf>
    <xf numFmtId="0" fontId="5" fillId="0" borderId="11" xfId="0" applyFont="1" applyBorder="1"/>
    <xf numFmtId="0" fontId="6" fillId="5" borderId="15" xfId="0" applyFont="1" applyFill="1" applyBorder="1"/>
    <xf numFmtId="0" fontId="0" fillId="0" borderId="16" xfId="0" applyBorder="1"/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8" borderId="22" xfId="0" applyFont="1" applyFill="1" applyBorder="1" applyAlignment="1">
      <alignment horizontal="right"/>
    </xf>
    <xf numFmtId="0" fontId="2" fillId="8" borderId="23" xfId="0" applyFont="1" applyFill="1" applyBorder="1" applyAlignment="1">
      <alignment horizontal="right"/>
    </xf>
    <xf numFmtId="0" fontId="2" fillId="8" borderId="24" xfId="0" applyFont="1" applyFill="1" applyBorder="1" applyAlignment="1">
      <alignment horizontal="right"/>
    </xf>
    <xf numFmtId="0" fontId="0" fillId="0" borderId="3" xfId="4" applyFont="1">
      <alignment horizontal="right" indent="1"/>
    </xf>
    <xf numFmtId="0" fontId="0" fillId="0" borderId="7" xfId="6" applyFont="1">
      <alignment horizontal="right" indent="1"/>
    </xf>
    <xf numFmtId="0" fontId="0" fillId="0" borderId="7" xfId="7" applyFont="1">
      <alignment horizontal="right" indent="1"/>
    </xf>
    <xf numFmtId="166" fontId="0" fillId="0" borderId="7" xfId="7" applyNumberFormat="1" applyFont="1">
      <alignment horizontal="right" indent="1"/>
    </xf>
    <xf numFmtId="164" fontId="0" fillId="0" borderId="25" xfId="0" applyNumberFormat="1" applyBorder="1"/>
    <xf numFmtId="0" fontId="0" fillId="6" borderId="9" xfId="0" applyFill="1" applyBorder="1" applyAlignment="1">
      <alignment horizontal="center" vertical="center" textRotation="90"/>
    </xf>
    <xf numFmtId="0" fontId="10" fillId="0" borderId="0" xfId="0" applyFont="1"/>
    <xf numFmtId="166" fontId="10" fillId="0" borderId="26" xfId="7" applyNumberFormat="1" applyFont="1" applyBorder="1">
      <alignment horizontal="right" indent="1"/>
    </xf>
    <xf numFmtId="164" fontId="0" fillId="0" borderId="27" xfId="0" applyNumberFormat="1" applyBorder="1"/>
    <xf numFmtId="164" fontId="0" fillId="0" borderId="11" xfId="0" applyNumberFormat="1" applyBorder="1"/>
    <xf numFmtId="0" fontId="0" fillId="3" borderId="28" xfId="0" applyFill="1" applyBorder="1" applyAlignment="1">
      <alignment vertical="center" textRotation="90"/>
    </xf>
    <xf numFmtId="0" fontId="0" fillId="5" borderId="27" xfId="0" applyFill="1" applyBorder="1"/>
    <xf numFmtId="0" fontId="0" fillId="0" borderId="27" xfId="0" applyBorder="1"/>
    <xf numFmtId="0" fontId="0" fillId="4" borderId="10" xfId="0" applyFill="1" applyBorder="1"/>
    <xf numFmtId="0" fontId="1" fillId="0" borderId="14" xfId="0" applyFont="1" applyBorder="1"/>
    <xf numFmtId="0" fontId="1" fillId="0" borderId="29" xfId="0" applyFont="1" applyBorder="1" applyAlignment="1">
      <alignment horizontal="center"/>
    </xf>
    <xf numFmtId="0" fontId="0" fillId="6" borderId="9" xfId="0" applyFill="1" applyBorder="1" applyAlignment="1">
      <alignment horizontal="center" vertical="center" textRotation="90"/>
    </xf>
    <xf numFmtId="0" fontId="0" fillId="7" borderId="8" xfId="0" applyFill="1" applyBorder="1" applyAlignment="1">
      <alignment horizontal="center" vertical="center" textRotation="90"/>
    </xf>
    <xf numFmtId="0" fontId="0" fillId="7" borderId="3" xfId="0" applyFill="1" applyBorder="1" applyAlignment="1">
      <alignment horizontal="center" vertical="center" textRotation="90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1" fillId="5" borderId="7" xfId="0" applyFont="1" applyFill="1" applyBorder="1"/>
  </cellXfs>
  <cellStyles count="9">
    <cellStyle name="ColStyle1" xfId="4" xr:uid="{5CBC7779-2090-401A-8D3C-7040BB3A1652}"/>
    <cellStyle name="ColStyle2" xfId="5" xr:uid="{078A7967-EBC0-45C4-A752-5BA5A6258BAE}"/>
    <cellStyle name="ColStyle3" xfId="6" xr:uid="{8301772A-8D70-4BB1-80F5-1F5806C05BED}"/>
    <cellStyle name="ColStyle4" xfId="7" xr:uid="{E056D7FA-7AF2-4A8F-B452-7012194E527E}"/>
    <cellStyle name="ColStyle5" xfId="8" xr:uid="{63A5CDA7-D432-4EC3-836A-FBC7648BB142}"/>
    <cellStyle name="Normální" xfId="0" builtinId="0"/>
    <cellStyle name="Normální 2" xfId="2" xr:uid="{AE67857A-68C8-4995-9DB5-635754AA3B06}"/>
    <cellStyle name="Normální 3" xfId="3" xr:uid="{27DA153B-00FC-4380-BB9E-26EE8D9A8736}"/>
    <cellStyle name="Styl 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7636D-B50D-40B0-AFD0-CF94183671C0}">
  <sheetPr>
    <pageSetUpPr fitToPage="1"/>
  </sheetPr>
  <dimension ref="A1:AC53"/>
  <sheetViews>
    <sheetView tabSelected="1" zoomScale="85" zoomScaleNormal="85" workbookViewId="0">
      <selection activeCell="B30" sqref="B30"/>
    </sheetView>
  </sheetViews>
  <sheetFormatPr defaultColWidth="55.42578125" defaultRowHeight="12.75" x14ac:dyDescent="0.2"/>
  <cols>
    <col min="1" max="1" width="3" bestFit="1" customWidth="1"/>
    <col min="2" max="2" width="65.140625" bestFit="1" customWidth="1"/>
    <col min="3" max="3" width="46.42578125" bestFit="1" customWidth="1"/>
    <col min="4" max="4" width="10.140625" bestFit="1" customWidth="1"/>
    <col min="5" max="5" width="8" bestFit="1" customWidth="1"/>
    <col min="6" max="6" width="5.5703125" bestFit="1" customWidth="1"/>
    <col min="7" max="7" width="16.42578125" bestFit="1" customWidth="1"/>
    <col min="8" max="8" width="14.28515625" bestFit="1" customWidth="1"/>
    <col min="9" max="9" width="19.28515625" bestFit="1" customWidth="1"/>
    <col min="10" max="10" width="14.28515625" bestFit="1" customWidth="1"/>
    <col min="11" max="11" width="54.28515625" bestFit="1" customWidth="1"/>
  </cols>
  <sheetData>
    <row r="1" spans="1:29" x14ac:dyDescent="0.2">
      <c r="B1" s="2" t="s">
        <v>25</v>
      </c>
      <c r="C1" s="2"/>
      <c r="D1" s="2"/>
      <c r="E1" s="2"/>
    </row>
    <row r="2" spans="1:29" x14ac:dyDescent="0.2">
      <c r="B2" s="2"/>
      <c r="C2" s="2"/>
      <c r="D2" s="2"/>
    </row>
    <row r="3" spans="1:29" ht="13.5" thickBot="1" x14ac:dyDescent="0.25"/>
    <row r="4" spans="1:29" ht="15" x14ac:dyDescent="0.25">
      <c r="B4" s="33" t="s">
        <v>26</v>
      </c>
      <c r="C4" s="49" t="s">
        <v>40</v>
      </c>
    </row>
    <row r="5" spans="1:29" ht="15" x14ac:dyDescent="0.25">
      <c r="B5" s="38" t="s">
        <v>31</v>
      </c>
      <c r="C5" s="39">
        <v>2024003</v>
      </c>
    </row>
    <row r="6" spans="1:29" ht="15" x14ac:dyDescent="0.25">
      <c r="B6" s="34" t="s">
        <v>27</v>
      </c>
      <c r="C6" s="35"/>
    </row>
    <row r="7" spans="1:29" ht="15" x14ac:dyDescent="0.25">
      <c r="B7" s="34" t="s">
        <v>28</v>
      </c>
      <c r="C7" s="35" t="s">
        <v>41</v>
      </c>
    </row>
    <row r="8" spans="1:29" ht="15" x14ac:dyDescent="0.25">
      <c r="B8" s="34" t="s">
        <v>22</v>
      </c>
      <c r="C8" s="51" t="s">
        <v>42</v>
      </c>
    </row>
    <row r="9" spans="1:29" ht="15.75" customHeight="1" x14ac:dyDescent="0.25">
      <c r="B9" s="34" t="s">
        <v>23</v>
      </c>
      <c r="C9" s="35" t="s">
        <v>24</v>
      </c>
    </row>
    <row r="10" spans="1:29" ht="15.75" customHeight="1" x14ac:dyDescent="0.25">
      <c r="B10" s="34" t="s">
        <v>7</v>
      </c>
      <c r="C10" s="19">
        <v>45350</v>
      </c>
    </row>
    <row r="11" spans="1:29" ht="15.75" customHeight="1" x14ac:dyDescent="0.25">
      <c r="B11" s="34" t="s">
        <v>8</v>
      </c>
      <c r="C11" s="35">
        <v>2</v>
      </c>
    </row>
    <row r="12" spans="1:29" ht="15.75" customHeight="1" thickBot="1" x14ac:dyDescent="0.3">
      <c r="B12" s="36" t="s">
        <v>29</v>
      </c>
      <c r="C12" s="37" t="s">
        <v>30</v>
      </c>
    </row>
    <row r="15" spans="1:29" ht="13.5" thickBot="1" x14ac:dyDescent="0.25">
      <c r="A15" s="21"/>
      <c r="B15" s="18"/>
    </row>
    <row r="16" spans="1:29" s="15" customFormat="1" ht="13.5" thickBot="1" x14ac:dyDescent="0.25">
      <c r="A16" s="17"/>
      <c r="B16" s="22" t="s">
        <v>0</v>
      </c>
      <c r="C16" s="22" t="s">
        <v>13</v>
      </c>
      <c r="D16" s="22" t="s">
        <v>11</v>
      </c>
      <c r="E16" s="22" t="s">
        <v>12</v>
      </c>
      <c r="F16" s="22" t="s">
        <v>1</v>
      </c>
      <c r="G16" s="22" t="s">
        <v>20</v>
      </c>
      <c r="H16" s="22" t="s">
        <v>21</v>
      </c>
      <c r="I16" s="22" t="s">
        <v>3</v>
      </c>
      <c r="J16" s="22" t="s">
        <v>4</v>
      </c>
      <c r="K16" s="23" t="s">
        <v>9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25.5" x14ac:dyDescent="0.2">
      <c r="A17" s="77" t="s">
        <v>167</v>
      </c>
      <c r="B17" s="4" t="s">
        <v>43</v>
      </c>
      <c r="C17" s="42" t="s">
        <v>44</v>
      </c>
      <c r="D17" s="3"/>
      <c r="E17" s="3">
        <v>75</v>
      </c>
      <c r="F17" s="3" t="s">
        <v>5</v>
      </c>
      <c r="G17" s="24"/>
      <c r="H17" s="24">
        <f t="shared" ref="H17:H34" si="0">G17*E17</f>
        <v>0</v>
      </c>
      <c r="I17" s="24"/>
      <c r="J17" s="24">
        <f t="shared" ref="J17:J34" si="1">I17*E17</f>
        <v>0</v>
      </c>
      <c r="K17" s="6"/>
      <c r="T17" s="1"/>
    </row>
    <row r="18" spans="1:29" s="1" customFormat="1" x14ac:dyDescent="0.2">
      <c r="A18" s="77"/>
      <c r="B18" s="4" t="s">
        <v>15</v>
      </c>
      <c r="C18" s="4" t="s">
        <v>45</v>
      </c>
      <c r="D18" s="3"/>
      <c r="E18" s="3">
        <v>174</v>
      </c>
      <c r="F18" s="3" t="s">
        <v>5</v>
      </c>
      <c r="G18" s="24"/>
      <c r="H18" s="24">
        <f t="shared" si="0"/>
        <v>0</v>
      </c>
      <c r="I18" s="24"/>
      <c r="J18" s="24">
        <f t="shared" si="1"/>
        <v>0</v>
      </c>
      <c r="K18" s="6"/>
    </row>
    <row r="19" spans="1:29" s="1" customFormat="1" x14ac:dyDescent="0.2">
      <c r="A19" s="77"/>
      <c r="B19" s="4" t="s">
        <v>15</v>
      </c>
      <c r="C19" s="4" t="s">
        <v>46</v>
      </c>
      <c r="D19" s="3"/>
      <c r="E19" s="3">
        <v>100</v>
      </c>
      <c r="F19" s="3" t="s">
        <v>5</v>
      </c>
      <c r="G19" s="24"/>
      <c r="H19" s="24">
        <f t="shared" si="0"/>
        <v>0</v>
      </c>
      <c r="I19" s="24"/>
      <c r="J19" s="24">
        <f t="shared" si="1"/>
        <v>0</v>
      </c>
      <c r="K19" s="6"/>
    </row>
    <row r="20" spans="1:29" s="1" customFormat="1" x14ac:dyDescent="0.2">
      <c r="A20" s="77"/>
      <c r="B20" s="4" t="s">
        <v>16</v>
      </c>
      <c r="C20" s="4" t="s">
        <v>47</v>
      </c>
      <c r="D20" s="3"/>
      <c r="E20" s="3">
        <v>928</v>
      </c>
      <c r="F20" s="3" t="s">
        <v>5</v>
      </c>
      <c r="G20" s="24"/>
      <c r="H20" s="24">
        <f t="shared" si="0"/>
        <v>0</v>
      </c>
      <c r="I20" s="24"/>
      <c r="J20" s="24">
        <f t="shared" si="1"/>
        <v>0</v>
      </c>
      <c r="K20" s="6"/>
    </row>
    <row r="21" spans="1:29" s="1" customFormat="1" ht="25.5" x14ac:dyDescent="0.2">
      <c r="A21" s="77"/>
      <c r="B21" s="4" t="s">
        <v>38</v>
      </c>
      <c r="C21" s="42" t="s">
        <v>39</v>
      </c>
      <c r="D21" s="3"/>
      <c r="E21" s="3">
        <v>88</v>
      </c>
      <c r="F21" s="3" t="s">
        <v>5</v>
      </c>
      <c r="G21" s="24"/>
      <c r="H21" s="24">
        <f t="shared" si="0"/>
        <v>0</v>
      </c>
      <c r="I21" s="24"/>
      <c r="J21" s="24">
        <f t="shared" si="1"/>
        <v>0</v>
      </c>
      <c r="K21" s="6"/>
    </row>
    <row r="22" spans="1:29" s="1" customFormat="1" x14ac:dyDescent="0.2">
      <c r="A22" s="77"/>
      <c r="B22" s="4" t="s">
        <v>14</v>
      </c>
      <c r="C22" s="4" t="s">
        <v>10</v>
      </c>
      <c r="D22" s="3"/>
      <c r="E22" s="3">
        <v>150</v>
      </c>
      <c r="F22" s="3" t="s">
        <v>5</v>
      </c>
      <c r="G22" s="24"/>
      <c r="H22" s="24">
        <f t="shared" si="0"/>
        <v>0</v>
      </c>
      <c r="I22" s="24"/>
      <c r="J22" s="24">
        <f t="shared" si="1"/>
        <v>0</v>
      </c>
      <c r="K22" s="6"/>
    </row>
    <row r="23" spans="1:29" s="1" customFormat="1" ht="13.5" thickBot="1" x14ac:dyDescent="0.25">
      <c r="A23" s="66"/>
      <c r="B23" s="44" t="s">
        <v>169</v>
      </c>
      <c r="C23" s="53" t="s">
        <v>170</v>
      </c>
      <c r="D23" s="46"/>
      <c r="E23" s="46">
        <v>1</v>
      </c>
      <c r="F23" s="46" t="s">
        <v>32</v>
      </c>
      <c r="G23" s="47">
        <f>'02_Silnoproud_Souhrnný kusovní'!H44</f>
        <v>0</v>
      </c>
      <c r="H23" s="65">
        <f t="shared" si="0"/>
        <v>0</v>
      </c>
      <c r="I23" s="47">
        <f>'02_Silnoproud_Souhrnný kusovní'!J44</f>
        <v>0</v>
      </c>
      <c r="J23" s="65">
        <f t="shared" si="1"/>
        <v>0</v>
      </c>
      <c r="K23" s="54"/>
    </row>
    <row r="24" spans="1:29" s="15" customFormat="1" ht="13.5" thickBot="1" x14ac:dyDescent="0.25">
      <c r="A24" s="16"/>
      <c r="B24" s="13"/>
      <c r="C24" s="13"/>
      <c r="D24" s="13"/>
      <c r="E24" s="9"/>
      <c r="F24" s="13"/>
      <c r="G24" s="13"/>
      <c r="H24" s="70">
        <f t="shared" si="0"/>
        <v>0</v>
      </c>
      <c r="I24" s="13"/>
      <c r="J24" s="70">
        <f t="shared" si="1"/>
        <v>0</v>
      </c>
      <c r="K24" s="40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s="15" customFormat="1" ht="13.5" thickBot="1" x14ac:dyDescent="0.25">
      <c r="A25" s="71"/>
      <c r="B25" s="74"/>
      <c r="C25" s="13"/>
      <c r="D25" s="14"/>
      <c r="E25" s="52"/>
      <c r="F25" s="14"/>
      <c r="G25" s="14"/>
      <c r="H25" s="70">
        <f t="shared" si="0"/>
        <v>0</v>
      </c>
      <c r="I25" s="14"/>
      <c r="J25" s="70">
        <f t="shared" si="1"/>
        <v>0</v>
      </c>
      <c r="K25" s="4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15" customFormat="1" ht="13.5" thickBot="1" x14ac:dyDescent="0.25">
      <c r="A26" s="12"/>
      <c r="B26" s="13"/>
      <c r="C26" s="13"/>
      <c r="D26" s="14"/>
      <c r="E26" s="52"/>
      <c r="F26" s="14"/>
      <c r="G26" s="14"/>
      <c r="H26" s="70">
        <f t="shared" si="0"/>
        <v>0</v>
      </c>
      <c r="I26" s="14"/>
      <c r="J26" s="70">
        <f t="shared" si="1"/>
        <v>0</v>
      </c>
      <c r="K26" s="4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s="1" customFormat="1" x14ac:dyDescent="0.2">
      <c r="A27" s="78" t="s">
        <v>168</v>
      </c>
      <c r="B27" s="72" t="s">
        <v>6</v>
      </c>
      <c r="C27" s="72"/>
      <c r="D27" s="73"/>
      <c r="E27" s="73">
        <v>1</v>
      </c>
      <c r="F27" s="73" t="s">
        <v>2</v>
      </c>
      <c r="G27" s="69"/>
      <c r="H27" s="69">
        <f t="shared" si="0"/>
        <v>0</v>
      </c>
      <c r="I27" s="69"/>
      <c r="J27" s="69">
        <f t="shared" si="1"/>
        <v>0</v>
      </c>
      <c r="K27" s="75"/>
    </row>
    <row r="28" spans="1:29" s="1" customFormat="1" ht="25.5" x14ac:dyDescent="0.2">
      <c r="A28" s="79"/>
      <c r="B28" s="42" t="s">
        <v>33</v>
      </c>
      <c r="C28" s="4"/>
      <c r="D28" s="5"/>
      <c r="E28" s="5">
        <v>1</v>
      </c>
      <c r="F28" s="3" t="s">
        <v>32</v>
      </c>
      <c r="G28" s="24"/>
      <c r="H28" s="24">
        <f t="shared" si="0"/>
        <v>0</v>
      </c>
      <c r="I28" s="24"/>
      <c r="J28" s="24">
        <f t="shared" si="1"/>
        <v>0</v>
      </c>
      <c r="K28" s="7"/>
    </row>
    <row r="29" spans="1:29" s="1" customFormat="1" x14ac:dyDescent="0.2">
      <c r="A29" s="79"/>
      <c r="B29" s="4" t="s">
        <v>19</v>
      </c>
      <c r="C29" s="4"/>
      <c r="D29" s="5"/>
      <c r="E29" s="5">
        <v>1</v>
      </c>
      <c r="F29" s="3" t="s">
        <v>32</v>
      </c>
      <c r="G29" s="24"/>
      <c r="H29" s="24">
        <f t="shared" si="0"/>
        <v>0</v>
      </c>
      <c r="I29" s="24"/>
      <c r="J29" s="24">
        <f t="shared" si="1"/>
        <v>0</v>
      </c>
      <c r="K29" s="7"/>
    </row>
    <row r="30" spans="1:29" s="1" customFormat="1" x14ac:dyDescent="0.2">
      <c r="A30" s="79"/>
      <c r="B30" s="82" t="s">
        <v>34</v>
      </c>
      <c r="C30" s="4"/>
      <c r="D30" s="5"/>
      <c r="E30" s="5">
        <v>1</v>
      </c>
      <c r="F30" s="3" t="s">
        <v>32</v>
      </c>
      <c r="G30" s="24"/>
      <c r="H30" s="24">
        <f t="shared" si="0"/>
        <v>0</v>
      </c>
      <c r="I30" s="24"/>
      <c r="J30" s="24">
        <f t="shared" si="1"/>
        <v>0</v>
      </c>
      <c r="K30" s="7"/>
    </row>
    <row r="31" spans="1:29" s="1" customFormat="1" x14ac:dyDescent="0.2">
      <c r="A31" s="79"/>
      <c r="B31" s="4" t="s">
        <v>35</v>
      </c>
      <c r="C31" s="4"/>
      <c r="D31" s="5"/>
      <c r="E31" s="5">
        <v>1</v>
      </c>
      <c r="F31" s="3" t="s">
        <v>32</v>
      </c>
      <c r="G31" s="24"/>
      <c r="H31" s="24">
        <f t="shared" si="0"/>
        <v>0</v>
      </c>
      <c r="I31" s="24"/>
      <c r="J31" s="24">
        <f t="shared" si="1"/>
        <v>0</v>
      </c>
      <c r="K31" s="7"/>
    </row>
    <row r="32" spans="1:29" s="1" customFormat="1" x14ac:dyDescent="0.2">
      <c r="A32" s="79"/>
      <c r="B32" s="4" t="s">
        <v>36</v>
      </c>
      <c r="C32" s="4"/>
      <c r="D32" s="5"/>
      <c r="E32" s="5">
        <v>1</v>
      </c>
      <c r="F32" s="3" t="s">
        <v>32</v>
      </c>
      <c r="G32" s="24"/>
      <c r="H32" s="24">
        <f t="shared" si="0"/>
        <v>0</v>
      </c>
      <c r="I32" s="24"/>
      <c r="J32" s="24">
        <f t="shared" si="1"/>
        <v>0</v>
      </c>
      <c r="K32" s="7"/>
    </row>
    <row r="33" spans="1:29" s="1" customFormat="1" ht="32.1" customHeight="1" x14ac:dyDescent="0.2">
      <c r="A33" s="79"/>
      <c r="B33" s="4" t="s">
        <v>37</v>
      </c>
      <c r="C33" s="4"/>
      <c r="D33" s="5"/>
      <c r="E33" s="5">
        <v>1</v>
      </c>
      <c r="F33" s="3" t="s">
        <v>32</v>
      </c>
      <c r="G33" s="24"/>
      <c r="H33" s="24">
        <f t="shared" si="0"/>
        <v>0</v>
      </c>
      <c r="I33" s="24"/>
      <c r="J33" s="24">
        <f t="shared" si="1"/>
        <v>0</v>
      </c>
      <c r="K33" s="7"/>
    </row>
    <row r="34" spans="1:29" s="1" customFormat="1" ht="42.6" customHeight="1" x14ac:dyDescent="0.2">
      <c r="A34" s="79"/>
      <c r="B34" s="4" t="s">
        <v>151</v>
      </c>
      <c r="C34" s="4"/>
      <c r="D34" s="5"/>
      <c r="E34" s="5">
        <v>1</v>
      </c>
      <c r="F34" s="3" t="s">
        <v>32</v>
      </c>
      <c r="G34" s="24"/>
      <c r="H34" s="24">
        <f t="shared" si="0"/>
        <v>0</v>
      </c>
      <c r="I34" s="24"/>
      <c r="J34" s="24">
        <f t="shared" si="1"/>
        <v>0</v>
      </c>
      <c r="K34" s="7"/>
    </row>
    <row r="35" spans="1:29" s="1" customFormat="1" ht="13.5" thickBot="1" x14ac:dyDescent="0.25">
      <c r="A35" s="43"/>
      <c r="B35" s="44"/>
      <c r="C35" s="44"/>
      <c r="D35" s="45"/>
      <c r="E35" s="45"/>
      <c r="F35" s="46"/>
      <c r="G35" s="47"/>
      <c r="H35" s="47"/>
      <c r="I35" s="47"/>
      <c r="J35" s="47"/>
      <c r="K35" s="48"/>
    </row>
    <row r="36" spans="1:29" s="11" customFormat="1" ht="13.5" thickBot="1" x14ac:dyDescent="0.25">
      <c r="A36" s="8"/>
      <c r="B36" s="9"/>
      <c r="C36" s="9"/>
      <c r="D36" s="9"/>
      <c r="E36" s="9"/>
      <c r="F36" s="9"/>
      <c r="G36" s="25"/>
      <c r="H36" s="26"/>
      <c r="I36" s="25"/>
      <c r="J36" s="26"/>
      <c r="K36" s="10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x14ac:dyDescent="0.2">
      <c r="B37" s="1"/>
      <c r="C37" s="1"/>
      <c r="D37" s="1"/>
      <c r="E37" s="1"/>
      <c r="G37" s="27" t="s">
        <v>18</v>
      </c>
      <c r="H37" s="30">
        <f>SUM(H17:H34)</f>
        <v>0</v>
      </c>
      <c r="I37" s="30" t="s">
        <v>17</v>
      </c>
      <c r="J37" s="30">
        <f>SUM(J17:J34)</f>
        <v>0</v>
      </c>
      <c r="U37" s="1"/>
    </row>
    <row r="38" spans="1:29" x14ac:dyDescent="0.2">
      <c r="B38" s="1"/>
      <c r="C38" s="1"/>
      <c r="D38" s="1"/>
      <c r="E38" s="1"/>
      <c r="G38" s="20"/>
      <c r="H38" s="32"/>
      <c r="I38" s="32"/>
      <c r="J38" s="32"/>
      <c r="U38" s="1"/>
    </row>
    <row r="39" spans="1:29" x14ac:dyDescent="0.2">
      <c r="B39" s="1"/>
      <c r="C39" s="29"/>
      <c r="D39" s="1"/>
      <c r="E39" s="1"/>
      <c r="H39" s="28"/>
      <c r="I39" s="28"/>
      <c r="J39" s="28"/>
      <c r="K39" s="31"/>
      <c r="L39" s="31"/>
      <c r="U39" s="1"/>
    </row>
    <row r="40" spans="1:29" x14ac:dyDescent="0.2">
      <c r="D40" s="30"/>
      <c r="I40" t="s">
        <v>161</v>
      </c>
      <c r="J40" s="28">
        <f>H37+J37</f>
        <v>0</v>
      </c>
      <c r="K40" s="31"/>
      <c r="L40" s="31"/>
      <c r="U40" s="1"/>
    </row>
    <row r="53" spans="2:2" ht="15.75" x14ac:dyDescent="0.25">
      <c r="B53" s="50"/>
    </row>
  </sheetData>
  <sheetProtection selectLockedCells="1" selectUnlockedCells="1"/>
  <autoFilter ref="A16:K38" xr:uid="{2C2926A6-FBE7-4B94-B1D0-4D25220EAC2A}"/>
  <mergeCells count="2">
    <mergeCell ref="A17:A22"/>
    <mergeCell ref="A27:A34"/>
  </mergeCells>
  <pageMargins left="0.78749999999999998" right="0.78749999999999998" top="0.98402777777777772" bottom="0.98402777777777772" header="0.51180555555555551" footer="0.51180555555555551"/>
  <pageSetup paperSize="8" scale="74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58321-9548-405D-A357-162A5D096866}">
  <sheetPr>
    <pageSetUpPr fitToPage="1"/>
  </sheetPr>
  <dimension ref="B1:J44"/>
  <sheetViews>
    <sheetView zoomScale="85" zoomScaleNormal="85" workbookViewId="0">
      <selection activeCell="E50" sqref="E50"/>
    </sheetView>
  </sheetViews>
  <sheetFormatPr defaultRowHeight="12.75" x14ac:dyDescent="0.2"/>
  <cols>
    <col min="2" max="2" width="57.5703125" bestFit="1" customWidth="1"/>
    <col min="3" max="3" width="8.5703125" bestFit="1" customWidth="1"/>
    <col min="4" max="4" width="8.5703125" customWidth="1"/>
    <col min="5" max="5" width="82.85546875" bestFit="1" customWidth="1"/>
    <col min="6" max="6" width="113.42578125" bestFit="1" customWidth="1"/>
    <col min="7" max="7" width="17.28515625" bestFit="1" customWidth="1"/>
    <col min="8" max="8" width="14.85546875" bestFit="1" customWidth="1"/>
    <col min="9" max="9" width="12.7109375" bestFit="1" customWidth="1"/>
    <col min="10" max="10" width="13.85546875" bestFit="1" customWidth="1"/>
  </cols>
  <sheetData>
    <row r="1" spans="2:10" ht="13.5" thickBot="1" x14ac:dyDescent="0.25"/>
    <row r="2" spans="2:10" ht="13.5" thickBot="1" x14ac:dyDescent="0.25">
      <c r="B2" s="55" t="s">
        <v>48</v>
      </c>
      <c r="C2" s="56" t="s">
        <v>49</v>
      </c>
      <c r="D2" s="76" t="s">
        <v>171</v>
      </c>
      <c r="E2" s="80" t="s">
        <v>50</v>
      </c>
      <c r="F2" s="81"/>
      <c r="G2" s="57" t="s">
        <v>51</v>
      </c>
      <c r="H2" s="57" t="s">
        <v>148</v>
      </c>
      <c r="I2" s="57" t="s">
        <v>150</v>
      </c>
      <c r="J2" s="56" t="s">
        <v>149</v>
      </c>
    </row>
    <row r="3" spans="2:10" x14ac:dyDescent="0.2">
      <c r="B3" s="58"/>
      <c r="C3" s="59"/>
      <c r="D3" s="59"/>
      <c r="E3" s="59"/>
      <c r="F3" s="59"/>
      <c r="G3" s="59"/>
      <c r="H3" s="59"/>
      <c r="I3" s="59"/>
      <c r="J3" s="60"/>
    </row>
    <row r="4" spans="2:10" x14ac:dyDescent="0.2">
      <c r="B4" s="61" t="s">
        <v>52</v>
      </c>
      <c r="C4" s="62" t="s">
        <v>53</v>
      </c>
      <c r="D4" s="62" t="s">
        <v>2</v>
      </c>
      <c r="E4" s="63" t="s">
        <v>54</v>
      </c>
      <c r="F4" s="63" t="s">
        <v>55</v>
      </c>
      <c r="G4" s="64"/>
      <c r="H4" s="64">
        <f t="shared" ref="H4:H43" si="0">G4*C4</f>
        <v>0</v>
      </c>
      <c r="I4" s="64"/>
      <c r="J4" s="64">
        <f>I4*C4</f>
        <v>0</v>
      </c>
    </row>
    <row r="5" spans="2:10" x14ac:dyDescent="0.2">
      <c r="B5" s="61" t="s">
        <v>56</v>
      </c>
      <c r="C5" s="62" t="s">
        <v>53</v>
      </c>
      <c r="D5" s="62" t="s">
        <v>2</v>
      </c>
      <c r="E5" s="63" t="s">
        <v>57</v>
      </c>
      <c r="F5" s="63" t="s">
        <v>58</v>
      </c>
      <c r="G5" s="64"/>
      <c r="H5" s="64">
        <f t="shared" si="0"/>
        <v>0</v>
      </c>
      <c r="I5" s="64"/>
      <c r="J5" s="64">
        <f t="shared" ref="J5:J43" si="1">I5*C5</f>
        <v>0</v>
      </c>
    </row>
    <row r="6" spans="2:10" x14ac:dyDescent="0.2">
      <c r="B6" s="61" t="s">
        <v>59</v>
      </c>
      <c r="C6" s="62">
        <v>34</v>
      </c>
      <c r="D6" s="62" t="s">
        <v>2</v>
      </c>
      <c r="E6" s="63" t="s">
        <v>60</v>
      </c>
      <c r="F6" s="63" t="s">
        <v>61</v>
      </c>
      <c r="G6" s="64"/>
      <c r="H6" s="64">
        <f t="shared" si="0"/>
        <v>0</v>
      </c>
      <c r="I6" s="64"/>
      <c r="J6" s="64">
        <f t="shared" si="1"/>
        <v>0</v>
      </c>
    </row>
    <row r="7" spans="2:10" x14ac:dyDescent="0.2">
      <c r="B7" s="61" t="s">
        <v>62</v>
      </c>
      <c r="C7" s="62" t="s">
        <v>63</v>
      </c>
      <c r="D7" s="62" t="s">
        <v>2</v>
      </c>
      <c r="E7" s="63" t="s">
        <v>64</v>
      </c>
      <c r="F7" s="63" t="s">
        <v>61</v>
      </c>
      <c r="G7" s="64"/>
      <c r="H7" s="64">
        <f t="shared" si="0"/>
        <v>0</v>
      </c>
      <c r="I7" s="64"/>
      <c r="J7" s="64">
        <f t="shared" si="1"/>
        <v>0</v>
      </c>
    </row>
    <row r="8" spans="2:10" x14ac:dyDescent="0.2">
      <c r="B8" s="61" t="s">
        <v>65</v>
      </c>
      <c r="C8" s="62" t="s">
        <v>66</v>
      </c>
      <c r="D8" s="62" t="s">
        <v>2</v>
      </c>
      <c r="E8" s="63" t="s">
        <v>67</v>
      </c>
      <c r="F8" s="63" t="s">
        <v>68</v>
      </c>
      <c r="G8" s="64"/>
      <c r="H8" s="64">
        <f t="shared" si="0"/>
        <v>0</v>
      </c>
      <c r="I8" s="64"/>
      <c r="J8" s="64">
        <f t="shared" si="1"/>
        <v>0</v>
      </c>
    </row>
    <row r="9" spans="2:10" x14ac:dyDescent="0.2">
      <c r="B9" s="61" t="s">
        <v>69</v>
      </c>
      <c r="C9" s="62" t="s">
        <v>63</v>
      </c>
      <c r="D9" s="62" t="s">
        <v>2</v>
      </c>
      <c r="E9" s="63" t="s">
        <v>70</v>
      </c>
      <c r="F9" s="63" t="s">
        <v>71</v>
      </c>
      <c r="G9" s="64"/>
      <c r="H9" s="64">
        <f t="shared" si="0"/>
        <v>0</v>
      </c>
      <c r="I9" s="64"/>
      <c r="J9" s="64">
        <f t="shared" si="1"/>
        <v>0</v>
      </c>
    </row>
    <row r="10" spans="2:10" x14ac:dyDescent="0.2">
      <c r="B10" s="61" t="s">
        <v>72</v>
      </c>
      <c r="C10" s="62" t="s">
        <v>73</v>
      </c>
      <c r="D10" s="62" t="s">
        <v>2</v>
      </c>
      <c r="E10" s="63" t="s">
        <v>74</v>
      </c>
      <c r="F10" s="63" t="s">
        <v>75</v>
      </c>
      <c r="G10" s="64"/>
      <c r="H10" s="64">
        <f t="shared" si="0"/>
        <v>0</v>
      </c>
      <c r="I10" s="64"/>
      <c r="J10" s="64">
        <f t="shared" si="1"/>
        <v>0</v>
      </c>
    </row>
    <row r="11" spans="2:10" x14ac:dyDescent="0.2">
      <c r="B11" s="61" t="s">
        <v>76</v>
      </c>
      <c r="C11" s="62" t="s">
        <v>63</v>
      </c>
      <c r="D11" s="62" t="s">
        <v>2</v>
      </c>
      <c r="E11" s="63" t="s">
        <v>77</v>
      </c>
      <c r="F11" s="63" t="s">
        <v>78</v>
      </c>
      <c r="G11" s="64"/>
      <c r="H11" s="64">
        <f t="shared" si="0"/>
        <v>0</v>
      </c>
      <c r="I11" s="64"/>
      <c r="J11" s="64">
        <f t="shared" si="1"/>
        <v>0</v>
      </c>
    </row>
    <row r="12" spans="2:10" x14ac:dyDescent="0.2">
      <c r="B12" s="61" t="s">
        <v>79</v>
      </c>
      <c r="C12" s="62" t="s">
        <v>63</v>
      </c>
      <c r="D12" s="62" t="s">
        <v>2</v>
      </c>
      <c r="E12" s="63" t="s">
        <v>80</v>
      </c>
      <c r="F12" s="63" t="s">
        <v>78</v>
      </c>
      <c r="G12" s="64"/>
      <c r="H12" s="64">
        <f t="shared" si="0"/>
        <v>0</v>
      </c>
      <c r="I12" s="64"/>
      <c r="J12" s="64">
        <f t="shared" si="1"/>
        <v>0</v>
      </c>
    </row>
    <row r="13" spans="2:10" x14ac:dyDescent="0.2">
      <c r="B13" s="61" t="s">
        <v>81</v>
      </c>
      <c r="C13" s="62" t="s">
        <v>53</v>
      </c>
      <c r="D13" s="62" t="s">
        <v>2</v>
      </c>
      <c r="E13" s="63" t="s">
        <v>82</v>
      </c>
      <c r="F13" s="63" t="s">
        <v>78</v>
      </c>
      <c r="G13" s="64"/>
      <c r="H13" s="64">
        <f t="shared" si="0"/>
        <v>0</v>
      </c>
      <c r="I13" s="64"/>
      <c r="J13" s="64">
        <f t="shared" si="1"/>
        <v>0</v>
      </c>
    </row>
    <row r="14" spans="2:10" x14ac:dyDescent="0.2">
      <c r="B14" s="61" t="s">
        <v>83</v>
      </c>
      <c r="C14" s="62" t="s">
        <v>84</v>
      </c>
      <c r="D14" s="62" t="s">
        <v>2</v>
      </c>
      <c r="E14" s="63" t="s">
        <v>85</v>
      </c>
      <c r="F14" s="63" t="s">
        <v>78</v>
      </c>
      <c r="G14" s="64"/>
      <c r="H14" s="64">
        <f t="shared" si="0"/>
        <v>0</v>
      </c>
      <c r="I14" s="64"/>
      <c r="J14" s="64">
        <f t="shared" si="1"/>
        <v>0</v>
      </c>
    </row>
    <row r="15" spans="2:10" x14ac:dyDescent="0.2">
      <c r="B15" s="61" t="s">
        <v>86</v>
      </c>
      <c r="C15" s="62" t="s">
        <v>87</v>
      </c>
      <c r="D15" s="62" t="s">
        <v>2</v>
      </c>
      <c r="E15" s="63" t="s">
        <v>88</v>
      </c>
      <c r="F15" s="63" t="s">
        <v>78</v>
      </c>
      <c r="G15" s="64"/>
      <c r="H15" s="64">
        <f t="shared" si="0"/>
        <v>0</v>
      </c>
      <c r="I15" s="64"/>
      <c r="J15" s="64">
        <f t="shared" si="1"/>
        <v>0</v>
      </c>
    </row>
    <row r="16" spans="2:10" x14ac:dyDescent="0.2">
      <c r="B16" s="61" t="s">
        <v>89</v>
      </c>
      <c r="C16" s="62" t="s">
        <v>53</v>
      </c>
      <c r="D16" s="62" t="s">
        <v>2</v>
      </c>
      <c r="E16" s="63" t="s">
        <v>90</v>
      </c>
      <c r="F16" s="63" t="s">
        <v>78</v>
      </c>
      <c r="G16" s="64"/>
      <c r="H16" s="64">
        <f t="shared" si="0"/>
        <v>0</v>
      </c>
      <c r="I16" s="64"/>
      <c r="J16" s="64">
        <f t="shared" si="1"/>
        <v>0</v>
      </c>
    </row>
    <row r="17" spans="2:10" x14ac:dyDescent="0.2">
      <c r="B17" s="61" t="s">
        <v>91</v>
      </c>
      <c r="C17" s="62" t="s">
        <v>84</v>
      </c>
      <c r="D17" s="62" t="s">
        <v>2</v>
      </c>
      <c r="E17" s="63" t="s">
        <v>92</v>
      </c>
      <c r="F17" s="63" t="s">
        <v>78</v>
      </c>
      <c r="G17" s="64"/>
      <c r="H17" s="64">
        <f t="shared" si="0"/>
        <v>0</v>
      </c>
      <c r="I17" s="64"/>
      <c r="J17" s="64">
        <f t="shared" si="1"/>
        <v>0</v>
      </c>
    </row>
    <row r="18" spans="2:10" x14ac:dyDescent="0.2">
      <c r="B18" s="61" t="s">
        <v>93</v>
      </c>
      <c r="C18" s="62">
        <v>60</v>
      </c>
      <c r="D18" s="62" t="s">
        <v>2</v>
      </c>
      <c r="E18" s="63" t="s">
        <v>94</v>
      </c>
      <c r="F18" s="63" t="s">
        <v>78</v>
      </c>
      <c r="G18" s="64"/>
      <c r="H18" s="64">
        <f t="shared" si="0"/>
        <v>0</v>
      </c>
      <c r="I18" s="64"/>
      <c r="J18" s="64">
        <f t="shared" si="1"/>
        <v>0</v>
      </c>
    </row>
    <row r="19" spans="2:10" x14ac:dyDescent="0.2">
      <c r="B19" s="61" t="s">
        <v>95</v>
      </c>
      <c r="C19" s="62">
        <v>26</v>
      </c>
      <c r="D19" s="62" t="s">
        <v>2</v>
      </c>
      <c r="E19" s="63" t="s">
        <v>96</v>
      </c>
      <c r="F19" s="63" t="s">
        <v>97</v>
      </c>
      <c r="G19" s="64"/>
      <c r="H19" s="64">
        <f t="shared" si="0"/>
        <v>0</v>
      </c>
      <c r="I19" s="64"/>
      <c r="J19" s="64">
        <f t="shared" si="1"/>
        <v>0</v>
      </c>
    </row>
    <row r="20" spans="2:10" x14ac:dyDescent="0.2">
      <c r="B20" s="61" t="s">
        <v>98</v>
      </c>
      <c r="C20" s="62" t="s">
        <v>99</v>
      </c>
      <c r="D20" s="62" t="s">
        <v>2</v>
      </c>
      <c r="E20" s="63" t="s">
        <v>100</v>
      </c>
      <c r="F20" s="63" t="s">
        <v>97</v>
      </c>
      <c r="G20" s="64"/>
      <c r="H20" s="64">
        <f t="shared" si="0"/>
        <v>0</v>
      </c>
      <c r="I20" s="64"/>
      <c r="J20" s="64">
        <f t="shared" si="1"/>
        <v>0</v>
      </c>
    </row>
    <row r="21" spans="2:10" x14ac:dyDescent="0.2">
      <c r="B21" s="61" t="s">
        <v>101</v>
      </c>
      <c r="C21" s="62" t="s">
        <v>99</v>
      </c>
      <c r="D21" s="62" t="s">
        <v>2</v>
      </c>
      <c r="E21" s="63" t="s">
        <v>102</v>
      </c>
      <c r="F21" s="63" t="s">
        <v>103</v>
      </c>
      <c r="G21" s="64"/>
      <c r="H21" s="64">
        <f t="shared" si="0"/>
        <v>0</v>
      </c>
      <c r="I21" s="64"/>
      <c r="J21" s="64">
        <f t="shared" si="1"/>
        <v>0</v>
      </c>
    </row>
    <row r="22" spans="2:10" x14ac:dyDescent="0.2">
      <c r="B22" s="61" t="s">
        <v>104</v>
      </c>
      <c r="C22" s="62">
        <v>100</v>
      </c>
      <c r="D22" s="62" t="s">
        <v>2</v>
      </c>
      <c r="E22" s="63" t="s">
        <v>105</v>
      </c>
      <c r="F22" s="63"/>
      <c r="G22" s="64"/>
      <c r="H22" s="64">
        <f t="shared" si="0"/>
        <v>0</v>
      </c>
      <c r="I22" s="64"/>
      <c r="J22" s="64">
        <f t="shared" si="1"/>
        <v>0</v>
      </c>
    </row>
    <row r="23" spans="2:10" x14ac:dyDescent="0.2">
      <c r="B23" s="61" t="s">
        <v>106</v>
      </c>
      <c r="C23" s="62" t="s">
        <v>107</v>
      </c>
      <c r="D23" s="62" t="s">
        <v>5</v>
      </c>
      <c r="E23" s="63" t="s">
        <v>108</v>
      </c>
      <c r="F23" s="63" t="s">
        <v>109</v>
      </c>
      <c r="G23" s="64"/>
      <c r="H23" s="64">
        <f t="shared" si="0"/>
        <v>0</v>
      </c>
      <c r="I23" s="64"/>
      <c r="J23" s="64">
        <f t="shared" si="1"/>
        <v>0</v>
      </c>
    </row>
    <row r="24" spans="2:10" x14ac:dyDescent="0.2">
      <c r="B24" s="61" t="s">
        <v>110</v>
      </c>
      <c r="C24" s="62" t="s">
        <v>111</v>
      </c>
      <c r="D24" s="62" t="s">
        <v>5</v>
      </c>
      <c r="E24" s="63" t="s">
        <v>112</v>
      </c>
      <c r="F24" s="63" t="s">
        <v>113</v>
      </c>
      <c r="G24" s="64"/>
      <c r="H24" s="64">
        <f t="shared" si="0"/>
        <v>0</v>
      </c>
      <c r="I24" s="64"/>
      <c r="J24" s="64">
        <f t="shared" si="1"/>
        <v>0</v>
      </c>
    </row>
    <row r="25" spans="2:10" x14ac:dyDescent="0.2">
      <c r="B25" s="61" t="s">
        <v>162</v>
      </c>
      <c r="C25" s="62">
        <v>13</v>
      </c>
      <c r="D25" s="62" t="s">
        <v>2</v>
      </c>
      <c r="E25" s="63" t="s">
        <v>163</v>
      </c>
      <c r="F25" s="63" t="s">
        <v>113</v>
      </c>
      <c r="G25" s="64"/>
      <c r="H25" s="64">
        <f t="shared" si="0"/>
        <v>0</v>
      </c>
      <c r="I25" s="64"/>
      <c r="J25" s="64">
        <f t="shared" si="1"/>
        <v>0</v>
      </c>
    </row>
    <row r="26" spans="2:10" x14ac:dyDescent="0.2">
      <c r="B26" s="61" t="s">
        <v>114</v>
      </c>
      <c r="C26" s="62" t="s">
        <v>63</v>
      </c>
      <c r="D26" s="62" t="s">
        <v>2</v>
      </c>
      <c r="E26" s="63" t="s">
        <v>115</v>
      </c>
      <c r="F26" s="63" t="s">
        <v>116</v>
      </c>
      <c r="G26" s="64"/>
      <c r="H26" s="64">
        <f t="shared" si="0"/>
        <v>0</v>
      </c>
      <c r="I26" s="64"/>
      <c r="J26" s="64">
        <f t="shared" si="1"/>
        <v>0</v>
      </c>
    </row>
    <row r="27" spans="2:10" x14ac:dyDescent="0.2">
      <c r="B27" s="61" t="s">
        <v>165</v>
      </c>
      <c r="C27" s="62" t="s">
        <v>66</v>
      </c>
      <c r="D27" s="62" t="s">
        <v>2</v>
      </c>
      <c r="E27" s="63" t="s">
        <v>164</v>
      </c>
      <c r="F27" s="63" t="s">
        <v>117</v>
      </c>
      <c r="G27" s="64"/>
      <c r="H27" s="64">
        <f t="shared" si="0"/>
        <v>0</v>
      </c>
      <c r="I27" s="64"/>
      <c r="J27" s="64">
        <f t="shared" si="1"/>
        <v>0</v>
      </c>
    </row>
    <row r="28" spans="2:10" x14ac:dyDescent="0.2">
      <c r="B28" s="61" t="s">
        <v>118</v>
      </c>
      <c r="C28" s="62" t="s">
        <v>73</v>
      </c>
      <c r="D28" s="62" t="s">
        <v>2</v>
      </c>
      <c r="E28" s="63" t="s">
        <v>119</v>
      </c>
      <c r="F28" s="63"/>
      <c r="G28" s="64"/>
      <c r="H28" s="64">
        <f t="shared" si="0"/>
        <v>0</v>
      </c>
      <c r="I28" s="64"/>
      <c r="J28" s="64">
        <f t="shared" si="1"/>
        <v>0</v>
      </c>
    </row>
    <row r="29" spans="2:10" x14ac:dyDescent="0.2">
      <c r="B29" s="61" t="s">
        <v>120</v>
      </c>
      <c r="C29" s="62" t="s">
        <v>63</v>
      </c>
      <c r="D29" s="62" t="s">
        <v>2</v>
      </c>
      <c r="E29" s="63" t="s">
        <v>121</v>
      </c>
      <c r="F29" s="63" t="s">
        <v>122</v>
      </c>
      <c r="G29" s="64"/>
      <c r="H29" s="64">
        <f t="shared" si="0"/>
        <v>0</v>
      </c>
      <c r="I29" s="64"/>
      <c r="J29" s="64">
        <f t="shared" si="1"/>
        <v>0</v>
      </c>
    </row>
    <row r="30" spans="2:10" x14ac:dyDescent="0.2">
      <c r="B30" s="61" t="s">
        <v>123</v>
      </c>
      <c r="C30" s="62" t="s">
        <v>63</v>
      </c>
      <c r="D30" s="62" t="s">
        <v>2</v>
      </c>
      <c r="E30" s="63" t="s">
        <v>121</v>
      </c>
      <c r="F30" s="63" t="s">
        <v>124</v>
      </c>
      <c r="G30" s="64"/>
      <c r="H30" s="64">
        <f t="shared" si="0"/>
        <v>0</v>
      </c>
      <c r="I30" s="64"/>
      <c r="J30" s="64">
        <f t="shared" si="1"/>
        <v>0</v>
      </c>
    </row>
    <row r="31" spans="2:10" x14ac:dyDescent="0.2">
      <c r="B31" s="61" t="s">
        <v>125</v>
      </c>
      <c r="C31" s="62" t="s">
        <v>63</v>
      </c>
      <c r="D31" s="62" t="s">
        <v>2</v>
      </c>
      <c r="E31" s="63" t="s">
        <v>126</v>
      </c>
      <c r="F31" s="63" t="s">
        <v>127</v>
      </c>
      <c r="G31" s="64"/>
      <c r="H31" s="64">
        <f t="shared" si="0"/>
        <v>0</v>
      </c>
      <c r="I31" s="64"/>
      <c r="J31" s="64">
        <f t="shared" si="1"/>
        <v>0</v>
      </c>
    </row>
    <row r="32" spans="2:10" x14ac:dyDescent="0.2">
      <c r="B32" s="61" t="s">
        <v>128</v>
      </c>
      <c r="C32" s="62" t="s">
        <v>63</v>
      </c>
      <c r="D32" s="62" t="s">
        <v>2</v>
      </c>
      <c r="E32" s="63" t="s">
        <v>129</v>
      </c>
      <c r="F32" s="63" t="s">
        <v>130</v>
      </c>
      <c r="G32" s="64"/>
      <c r="H32" s="64">
        <f t="shared" si="0"/>
        <v>0</v>
      </c>
      <c r="I32" s="64"/>
      <c r="J32" s="64">
        <f t="shared" si="1"/>
        <v>0</v>
      </c>
    </row>
    <row r="33" spans="2:10" x14ac:dyDescent="0.2">
      <c r="B33" s="61" t="s">
        <v>131</v>
      </c>
      <c r="C33" s="62" t="s">
        <v>63</v>
      </c>
      <c r="D33" s="62" t="s">
        <v>2</v>
      </c>
      <c r="E33" s="63" t="s">
        <v>132</v>
      </c>
      <c r="F33" s="63" t="s">
        <v>133</v>
      </c>
      <c r="G33" s="64"/>
      <c r="H33" s="64">
        <f t="shared" si="0"/>
        <v>0</v>
      </c>
      <c r="I33" s="64"/>
      <c r="J33" s="64">
        <f t="shared" si="1"/>
        <v>0</v>
      </c>
    </row>
    <row r="34" spans="2:10" x14ac:dyDescent="0.2">
      <c r="B34" s="61" t="s">
        <v>134</v>
      </c>
      <c r="C34" s="62" t="s">
        <v>63</v>
      </c>
      <c r="D34" s="62" t="s">
        <v>2</v>
      </c>
      <c r="E34" s="63" t="s">
        <v>132</v>
      </c>
      <c r="F34" s="63" t="s">
        <v>135</v>
      </c>
      <c r="G34" s="64"/>
      <c r="H34" s="64">
        <f t="shared" si="0"/>
        <v>0</v>
      </c>
      <c r="I34" s="64"/>
      <c r="J34" s="64">
        <f t="shared" si="1"/>
        <v>0</v>
      </c>
    </row>
    <row r="35" spans="2:10" x14ac:dyDescent="0.2">
      <c r="B35" s="61" t="s">
        <v>136</v>
      </c>
      <c r="C35" s="62" t="s">
        <v>137</v>
      </c>
      <c r="D35" s="62" t="s">
        <v>2</v>
      </c>
      <c r="E35" s="63" t="s">
        <v>132</v>
      </c>
      <c r="F35" s="63" t="s">
        <v>138</v>
      </c>
      <c r="G35" s="64"/>
      <c r="H35" s="64">
        <f t="shared" si="0"/>
        <v>0</v>
      </c>
      <c r="I35" s="64"/>
      <c r="J35" s="64">
        <f t="shared" si="1"/>
        <v>0</v>
      </c>
    </row>
    <row r="36" spans="2:10" x14ac:dyDescent="0.2">
      <c r="B36" s="61" t="s">
        <v>139</v>
      </c>
      <c r="C36" s="62" t="s">
        <v>63</v>
      </c>
      <c r="D36" s="62" t="s">
        <v>2</v>
      </c>
      <c r="E36" s="63" t="s">
        <v>140</v>
      </c>
      <c r="F36" s="63"/>
      <c r="G36" s="64"/>
      <c r="H36" s="64">
        <f t="shared" si="0"/>
        <v>0</v>
      </c>
      <c r="I36" s="64"/>
      <c r="J36" s="64">
        <f t="shared" si="1"/>
        <v>0</v>
      </c>
    </row>
    <row r="37" spans="2:10" x14ac:dyDescent="0.2">
      <c r="B37" s="61" t="s">
        <v>141</v>
      </c>
      <c r="C37" s="62" t="s">
        <v>63</v>
      </c>
      <c r="D37" s="62" t="s">
        <v>2</v>
      </c>
      <c r="E37" s="63" t="s">
        <v>142</v>
      </c>
      <c r="F37" s="63" t="s">
        <v>143</v>
      </c>
      <c r="G37" s="64"/>
      <c r="H37" s="64">
        <f t="shared" si="0"/>
        <v>0</v>
      </c>
      <c r="I37" s="64"/>
      <c r="J37" s="64">
        <f t="shared" si="1"/>
        <v>0</v>
      </c>
    </row>
    <row r="38" spans="2:10" x14ac:dyDescent="0.2">
      <c r="B38" s="61" t="s">
        <v>144</v>
      </c>
      <c r="C38" s="62" t="s">
        <v>63</v>
      </c>
      <c r="D38" s="62" t="s">
        <v>2</v>
      </c>
      <c r="E38" s="63" t="s">
        <v>145</v>
      </c>
      <c r="F38" s="63"/>
      <c r="G38" s="64"/>
      <c r="H38" s="64">
        <f t="shared" si="0"/>
        <v>0</v>
      </c>
      <c r="I38" s="64"/>
      <c r="J38" s="64">
        <f t="shared" si="1"/>
        <v>0</v>
      </c>
    </row>
    <row r="39" spans="2:10" x14ac:dyDescent="0.2">
      <c r="B39" s="61">
        <v>59423</v>
      </c>
      <c r="C39" s="62" t="s">
        <v>66</v>
      </c>
      <c r="D39" s="62" t="s">
        <v>2</v>
      </c>
      <c r="E39" s="63" t="s">
        <v>146</v>
      </c>
      <c r="F39" s="63" t="s">
        <v>147</v>
      </c>
      <c r="G39" s="64"/>
      <c r="H39" s="64">
        <f t="shared" si="0"/>
        <v>0</v>
      </c>
      <c r="I39" s="64"/>
      <c r="J39" s="64">
        <f t="shared" si="1"/>
        <v>0</v>
      </c>
    </row>
    <row r="40" spans="2:10" x14ac:dyDescent="0.2">
      <c r="B40" s="61" t="s">
        <v>152</v>
      </c>
      <c r="C40" s="62">
        <v>12</v>
      </c>
      <c r="D40" s="62" t="s">
        <v>2</v>
      </c>
      <c r="E40" s="63" t="s">
        <v>154</v>
      </c>
      <c r="F40" s="63" t="s">
        <v>155</v>
      </c>
      <c r="G40" s="64"/>
      <c r="H40" s="64">
        <f t="shared" si="0"/>
        <v>0</v>
      </c>
      <c r="I40" s="64"/>
      <c r="J40" s="64">
        <f t="shared" si="1"/>
        <v>0</v>
      </c>
    </row>
    <row r="41" spans="2:10" x14ac:dyDescent="0.2">
      <c r="B41" s="61" t="s">
        <v>153</v>
      </c>
      <c r="C41" s="62">
        <v>2</v>
      </c>
      <c r="D41" s="62" t="s">
        <v>2</v>
      </c>
      <c r="E41" s="63" t="s">
        <v>154</v>
      </c>
      <c r="F41" s="63" t="s">
        <v>155</v>
      </c>
      <c r="G41" s="64"/>
      <c r="H41" s="64">
        <f t="shared" si="0"/>
        <v>0</v>
      </c>
      <c r="I41" s="64"/>
      <c r="J41" s="64">
        <f t="shared" si="1"/>
        <v>0</v>
      </c>
    </row>
    <row r="42" spans="2:10" x14ac:dyDescent="0.2">
      <c r="B42" s="61" t="s">
        <v>157</v>
      </c>
      <c r="C42" s="62">
        <v>2</v>
      </c>
      <c r="D42" s="62" t="s">
        <v>2</v>
      </c>
      <c r="E42" s="63" t="s">
        <v>156</v>
      </c>
      <c r="F42" s="63" t="s">
        <v>158</v>
      </c>
      <c r="G42" s="64"/>
      <c r="H42" s="64">
        <f t="shared" si="0"/>
        <v>0</v>
      </c>
      <c r="I42" s="64"/>
      <c r="J42" s="64">
        <f t="shared" si="1"/>
        <v>0</v>
      </c>
    </row>
    <row r="43" spans="2:10" x14ac:dyDescent="0.2">
      <c r="B43" s="61" t="s">
        <v>159</v>
      </c>
      <c r="C43" s="62">
        <v>2</v>
      </c>
      <c r="D43" s="62" t="s">
        <v>2</v>
      </c>
      <c r="E43" s="63" t="s">
        <v>156</v>
      </c>
      <c r="F43" s="63" t="s">
        <v>160</v>
      </c>
      <c r="G43" s="64"/>
      <c r="H43" s="64">
        <f t="shared" si="0"/>
        <v>0</v>
      </c>
      <c r="I43" s="64"/>
      <c r="J43" s="64">
        <f t="shared" si="1"/>
        <v>0</v>
      </c>
    </row>
    <row r="44" spans="2:10" x14ac:dyDescent="0.2">
      <c r="G44" s="67" t="s">
        <v>166</v>
      </c>
      <c r="H44" s="68">
        <f>SUM(H4:H43)</f>
        <v>0</v>
      </c>
      <c r="I44" s="67"/>
      <c r="J44" s="68">
        <f>SUM(J4:J43)</f>
        <v>0</v>
      </c>
    </row>
  </sheetData>
  <mergeCells count="1">
    <mergeCell ref="E2:F2"/>
  </mergeCells>
  <pageMargins left="0.7" right="0.7" top="0.78740157499999996" bottom="0.78740157499999996" header="0.3" footer="0.3"/>
  <pageSetup paperSize="9" scale="4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01_Souhrnný rozpočet </vt:lpstr>
      <vt:lpstr>02_Silnoproud_Souhrnný kusovní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 Aleš</dc:creator>
  <cp:lastModifiedBy>Kubínek Pavel</cp:lastModifiedBy>
  <cp:lastPrinted>2024-01-31T09:34:57Z</cp:lastPrinted>
  <dcterms:created xsi:type="dcterms:W3CDTF">2019-02-19T11:09:08Z</dcterms:created>
  <dcterms:modified xsi:type="dcterms:W3CDTF">2024-02-28T10:14:28Z</dcterms:modified>
</cp:coreProperties>
</file>